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35" windowWidth="26115" windowHeight="10290"/>
  </bookViews>
  <sheets>
    <sheet name="MS Instit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E58" i="1"/>
  <c r="I60"/>
  <c r="E60"/>
  <c r="H63"/>
  <c r="I62"/>
  <c r="E62"/>
  <c r="I69"/>
  <c r="E69"/>
  <c r="G68"/>
  <c r="F68"/>
  <c r="H67"/>
  <c r="G67"/>
  <c r="I66"/>
  <c r="H66"/>
  <c r="E66"/>
  <c r="F65"/>
  <c r="G64"/>
  <c r="H62"/>
  <c r="I61"/>
  <c r="E61"/>
  <c r="F61"/>
  <c r="G60"/>
  <c r="F60"/>
  <c r="G58"/>
  <c r="G52"/>
  <c r="H60"/>
  <c r="I42"/>
  <c r="H42"/>
  <c r="G42"/>
  <c r="F42"/>
  <c r="E42"/>
  <c r="H71"/>
  <c r="I70"/>
  <c r="H70"/>
  <c r="G70"/>
  <c r="F70"/>
  <c r="E70"/>
  <c r="F69"/>
  <c r="G63"/>
  <c r="I33"/>
  <c r="H33"/>
  <c r="I71"/>
  <c r="G71"/>
  <c r="F71"/>
  <c r="E71"/>
  <c r="H69"/>
  <c r="G69"/>
  <c r="I68"/>
  <c r="H68"/>
  <c r="E68"/>
  <c r="I67"/>
  <c r="F67"/>
  <c r="E67"/>
  <c r="G66"/>
  <c r="F66"/>
  <c r="G65"/>
  <c r="I64"/>
  <c r="H64"/>
  <c r="I63"/>
  <c r="E63"/>
  <c r="G62"/>
  <c r="H61"/>
  <c r="G61"/>
  <c r="G59" l="1"/>
  <c r="G72" s="1"/>
  <c r="G33"/>
  <c r="H58"/>
  <c r="H59"/>
  <c r="I59"/>
  <c r="F64"/>
  <c r="I65"/>
  <c r="G22"/>
  <c r="E33"/>
  <c r="I52"/>
  <c r="F58"/>
  <c r="F33"/>
  <c r="F22"/>
  <c r="F59"/>
  <c r="H22"/>
  <c r="E52"/>
  <c r="E65"/>
  <c r="E59"/>
  <c r="F62"/>
  <c r="F63"/>
  <c r="E64"/>
  <c r="H65"/>
  <c r="H52"/>
  <c r="F52"/>
  <c r="I22"/>
  <c r="E22"/>
  <c r="I58"/>
  <c r="I72" l="1"/>
  <c r="F72"/>
  <c r="E72"/>
  <c r="H72"/>
</calcChain>
</file>

<file path=xl/sharedStrings.xml><?xml version="1.0" encoding="utf-8"?>
<sst xmlns="http://schemas.openxmlformats.org/spreadsheetml/2006/main" count="94" uniqueCount="49">
  <si>
    <t>SISTEMA EDUCATIVO ESTATAL</t>
  </si>
  <si>
    <t>Dirección de Planeación, Programación y Presupuesto</t>
  </si>
  <si>
    <t>Departamento de Información y Estadística Educativa</t>
  </si>
  <si>
    <t>Alumnos, Grupos, Docentes y Escuelas Por Institución</t>
  </si>
  <si>
    <t>Media Superior, Ciclo Escolar 2015-2016</t>
  </si>
  <si>
    <t>Municipio</t>
  </si>
  <si>
    <t>Modalidad</t>
  </si>
  <si>
    <t>Institución</t>
  </si>
  <si>
    <t>Alumnos de nuevo ingreso a 1er grado</t>
  </si>
  <si>
    <t>Alumnos</t>
  </si>
  <si>
    <t>Grupos</t>
  </si>
  <si>
    <t>Docentes</t>
  </si>
  <si>
    <t>Escuelas</t>
  </si>
  <si>
    <t>Ensenada</t>
  </si>
  <si>
    <t>Bachillerato General</t>
  </si>
  <si>
    <t>COBACH</t>
  </si>
  <si>
    <t>EMSAD</t>
  </si>
  <si>
    <t>TELEBACHILLERATO</t>
  </si>
  <si>
    <t>PARTICULAR B.GRAL.</t>
  </si>
  <si>
    <t>Bachillerato Tecnológico</t>
  </si>
  <si>
    <t>CECyTE</t>
  </si>
  <si>
    <t>CONALEP</t>
  </si>
  <si>
    <t>DGECyTM</t>
  </si>
  <si>
    <t>DGETA</t>
  </si>
  <si>
    <t>DGETI</t>
  </si>
  <si>
    <t>PARTICULAR B.TEC.</t>
  </si>
  <si>
    <t>PROF. TÉCNICO PART.</t>
  </si>
  <si>
    <t>TOTAL</t>
  </si>
  <si>
    <t>Mexicali</t>
  </si>
  <si>
    <t>DGB</t>
  </si>
  <si>
    <t>PROF. TÉCNICO ESTATAL</t>
  </si>
  <si>
    <t>Tecate</t>
  </si>
  <si>
    <t>Tijuana</t>
  </si>
  <si>
    <t>Playas de Rosarito</t>
  </si>
  <si>
    <t>Baja California</t>
  </si>
  <si>
    <t xml:space="preserve"> COBACH</t>
  </si>
  <si>
    <t xml:space="preserve"> DGB</t>
  </si>
  <si>
    <t xml:space="preserve"> EMSAD</t>
  </si>
  <si>
    <t xml:space="preserve"> TELEBACHILLERATO</t>
  </si>
  <si>
    <t xml:space="preserve"> PARTICULAR B.GRAL.</t>
  </si>
  <si>
    <t xml:space="preserve"> CECYTE</t>
  </si>
  <si>
    <t xml:space="preserve"> CONALEP</t>
  </si>
  <si>
    <t xml:space="preserve"> DGECyTM</t>
  </si>
  <si>
    <t xml:space="preserve"> DGETA</t>
  </si>
  <si>
    <t xml:space="preserve"> DGETI</t>
  </si>
  <si>
    <t xml:space="preserve"> PARTICULAR B.TEC.</t>
  </si>
  <si>
    <t xml:space="preserve"> PROF. TÉCNICO ESTATAL</t>
  </si>
  <si>
    <t xml:space="preserve"> PROF. TÉCNICO PART.</t>
  </si>
  <si>
    <t>Media Superior por Institución,  2015-2016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</si>
</sst>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/>
      <right/>
      <top style="hair">
        <color rgb="FF002060"/>
      </top>
      <bottom style="thick">
        <color rgb="FF002060"/>
      </bottom>
      <diagonal/>
    </border>
  </borders>
  <cellStyleXfs count="96">
    <xf numFmtId="0" fontId="0" fillId="0" borderId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12" fillId="0" borderId="0"/>
    <xf numFmtId="164" fontId="1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1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15" borderId="2" xfId="1" applyFont="1" applyFill="1" applyBorder="1" applyAlignment="1">
      <alignment horizontal="center" vertical="center"/>
    </xf>
    <xf numFmtId="0" fontId="8" fillId="16" borderId="3" xfId="1" applyFont="1" applyFill="1" applyBorder="1" applyAlignment="1">
      <alignment horizontal="center" vertical="center"/>
    </xf>
    <xf numFmtId="0" fontId="8" fillId="16" borderId="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left" vertical="center"/>
    </xf>
    <xf numFmtId="3" fontId="10" fillId="0" borderId="4" xfId="1" applyNumberFormat="1" applyFont="1" applyFill="1" applyBorder="1" applyAlignment="1">
      <alignment horizontal="center" vertical="center"/>
    </xf>
    <xf numFmtId="0" fontId="0" fillId="17" borderId="0" xfId="0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18" borderId="4" xfId="1" applyFont="1" applyFill="1" applyBorder="1" applyAlignment="1">
      <alignment vertical="center"/>
    </xf>
    <xf numFmtId="3" fontId="9" fillId="18" borderId="4" xfId="1" applyNumberFormat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left" vertical="center"/>
    </xf>
    <xf numFmtId="0" fontId="9" fillId="0" borderId="6" xfId="1" applyFont="1" applyFill="1" applyBorder="1" applyAlignment="1">
      <alignment vertical="center" wrapText="1"/>
    </xf>
    <xf numFmtId="0" fontId="9" fillId="18" borderId="6" xfId="1" applyFont="1" applyFill="1" applyBorder="1" applyAlignment="1">
      <alignment vertical="center"/>
    </xf>
    <xf numFmtId="3" fontId="9" fillId="18" borderId="6" xfId="1" applyNumberFormat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11" fillId="19" borderId="3" xfId="1" applyFont="1" applyFill="1" applyBorder="1" applyAlignment="1">
      <alignment horizontal="center" vertical="center" wrapText="1"/>
    </xf>
    <xf numFmtId="0" fontId="11" fillId="19" borderId="5" xfId="1" applyFont="1" applyFill="1" applyBorder="1" applyAlignment="1">
      <alignment horizontal="center" vertical="center" wrapText="1"/>
    </xf>
    <xf numFmtId="0" fontId="11" fillId="19" borderId="5" xfId="1" applyFont="1" applyFill="1" applyBorder="1" applyAlignment="1">
      <alignment horizontal="left" vertical="center"/>
    </xf>
    <xf numFmtId="3" fontId="11" fillId="19" borderId="5" xfId="0" applyNumberFormat="1" applyFont="1" applyFill="1" applyBorder="1" applyAlignment="1">
      <alignment horizontal="center" vertical="center"/>
    </xf>
    <xf numFmtId="0" fontId="11" fillId="19" borderId="0" xfId="1" applyFont="1" applyFill="1" applyBorder="1" applyAlignment="1">
      <alignment horizontal="center" vertical="center" wrapText="1"/>
    </xf>
    <xf numFmtId="0" fontId="11" fillId="19" borderId="0" xfId="1" applyFont="1" applyFill="1" applyBorder="1" applyAlignment="1">
      <alignment horizontal="left" vertical="center"/>
    </xf>
    <xf numFmtId="3" fontId="11" fillId="19" borderId="0" xfId="0" applyNumberFormat="1" applyFont="1" applyFill="1" applyBorder="1" applyAlignment="1">
      <alignment horizontal="center" vertical="center"/>
    </xf>
    <xf numFmtId="0" fontId="11" fillId="19" borderId="4" xfId="1" applyFont="1" applyFill="1" applyBorder="1" applyAlignment="1">
      <alignment horizontal="center" vertical="center" wrapText="1"/>
    </xf>
    <xf numFmtId="0" fontId="11" fillId="19" borderId="4" xfId="1" applyFont="1" applyFill="1" applyBorder="1" applyAlignment="1">
      <alignment horizontal="left" vertical="center"/>
    </xf>
    <xf numFmtId="3" fontId="11" fillId="19" borderId="4" xfId="0" applyNumberFormat="1" applyFont="1" applyFill="1" applyBorder="1" applyAlignment="1">
      <alignment horizontal="center" vertical="center"/>
    </xf>
    <xf numFmtId="0" fontId="11" fillId="19" borderId="8" xfId="1" applyFont="1" applyFill="1" applyBorder="1" applyAlignment="1">
      <alignment horizontal="center" vertical="center" wrapText="1"/>
    </xf>
    <xf numFmtId="0" fontId="11" fillId="19" borderId="9" xfId="1" applyFont="1" applyFill="1" applyBorder="1" applyAlignment="1">
      <alignment vertical="center" wrapText="1"/>
    </xf>
    <xf numFmtId="0" fontId="11" fillId="20" borderId="9" xfId="1" applyFont="1" applyFill="1" applyBorder="1" applyAlignment="1">
      <alignment vertical="center"/>
    </xf>
    <xf numFmtId="3" fontId="11" fillId="20" borderId="9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3" fontId="9" fillId="0" borderId="4" xfId="1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vertical="center"/>
    </xf>
    <xf numFmtId="3" fontId="9" fillId="0" borderId="6" xfId="1" applyNumberFormat="1" applyFont="1" applyFill="1" applyBorder="1" applyAlignment="1">
      <alignment horizontal="center" vertical="center"/>
    </xf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rmal_Hoja1" xfId="1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MATRÍCULA EN BACHILLERATO POR INSTITUCIÓN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607269430934113"/>
          <c:y val="0.1101193676739408"/>
          <c:w val="0.55226201072689951"/>
          <c:h val="0.88988073850967775"/>
        </c:manualLayout>
      </c:layout>
      <c:pieChart>
        <c:varyColors val="1"/>
        <c:ser>
          <c:idx val="0"/>
          <c:order val="0"/>
          <c:tx>
            <c:strRef>
              <c:f>'MS Instit'!$D$59:$D$69</c:f>
              <c:strCache>
                <c:ptCount val="1"/>
                <c:pt idx="0">
                  <c:v> COBACH  DGB  EMSAD  TELEBACHILLERATO  PARTICULAR B.GRAL.  CECYTE  CONALEP  DGECyTM  DGETA  DGETI  PARTICULAR B.TEC.</c:v>
                </c:pt>
              </c:strCache>
            </c:strRef>
          </c:tx>
          <c:explosion val="25"/>
          <c:dPt>
            <c:idx val="0"/>
            <c:spPr>
              <a:solidFill>
                <a:srgbClr val="0066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0F3-44B7-AF45-A5D833B067F1}"/>
              </c:ext>
            </c:extLst>
          </c:dPt>
          <c:dPt>
            <c:idx val="1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0F3-44B7-AF45-A5D833B067F1}"/>
              </c:ext>
            </c:extLst>
          </c:dPt>
          <c:dPt>
            <c:idx val="2"/>
            <c:spPr>
              <a:solidFill>
                <a:srgbClr val="FF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0F3-44B7-AF45-A5D833B067F1}"/>
              </c:ext>
            </c:extLst>
          </c:dPt>
          <c:dPt>
            <c:idx val="3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0F3-44B7-AF45-A5D833B067F1}"/>
              </c:ext>
            </c:extLst>
          </c:dPt>
          <c:dPt>
            <c:idx val="6"/>
            <c:spPr>
              <a:solidFill>
                <a:srgbClr val="9933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0F3-44B7-AF45-A5D833B067F1}"/>
              </c:ext>
            </c:extLst>
          </c:dPt>
          <c:dPt>
            <c:idx val="7"/>
            <c:spPr>
              <a:solidFill>
                <a:srgbClr val="D6009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0F3-44B7-AF45-A5D833B067F1}"/>
              </c:ext>
            </c:extLst>
          </c:dPt>
          <c:dLbls>
            <c:dLbl>
              <c:idx val="0"/>
              <c:layout>
                <c:manualLayout>
                  <c:x val="-0.1648053543307087"/>
                  <c:y val="0.11492649385481594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F3-44B7-AF45-A5D833B067F1}"/>
                </c:ext>
              </c:extLst>
            </c:dLbl>
            <c:dLbl>
              <c:idx val="1"/>
              <c:layout>
                <c:manualLayout>
                  <c:x val="-2.1117697366481013E-2"/>
                  <c:y val="-6.0464048712810754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F3-44B7-AF45-A5D833B067F1}"/>
                </c:ext>
              </c:extLst>
            </c:dLbl>
            <c:dLbl>
              <c:idx val="2"/>
              <c:layout>
                <c:manualLayout>
                  <c:x val="4.8772597245569024E-2"/>
                  <c:y val="-3.0311837530218641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F3-44B7-AF45-A5D833B067F1}"/>
                </c:ext>
              </c:extLst>
            </c:dLbl>
            <c:dLbl>
              <c:idx val="3"/>
              <c:layout>
                <c:manualLayout>
                  <c:x val="-4.0275443097702677E-3"/>
                  <c:y val="6.0244741323562057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F3-44B7-AF45-A5D833B067F1}"/>
                </c:ext>
              </c:extLst>
            </c:dLbl>
            <c:dLbl>
              <c:idx val="5"/>
              <c:layout>
                <c:manualLayout>
                  <c:x val="1.7911102362204723E-2"/>
                  <c:y val="1.4194152992564836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F3-44B7-AF45-A5D833B067F1}"/>
                </c:ext>
              </c:extLst>
            </c:dLbl>
            <c:dLbl>
              <c:idx val="7"/>
              <c:layout>
                <c:manualLayout>
                  <c:x val="-0.16649905511811094"/>
                  <c:y val="-4.9195375165118863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F3-44B7-AF45-A5D833B067F1}"/>
                </c:ext>
              </c:extLst>
            </c:dLbl>
            <c:dLbl>
              <c:idx val="8"/>
              <c:layout>
                <c:manualLayout>
                  <c:x val="2.6309448818897692E-3"/>
                  <c:y val="-5.5678540156739453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F3-44B7-AF45-A5D833B067F1}"/>
                </c:ext>
              </c:extLst>
            </c:dLbl>
            <c:dLbl>
              <c:idx val="9"/>
              <c:layout>
                <c:manualLayout>
                  <c:x val="0.15241653543307387"/>
                  <c:y val="-3.6560747835666346E-2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F3-44B7-AF45-A5D833B067F1}"/>
                </c:ext>
              </c:extLst>
            </c:dLbl>
            <c:dLbl>
              <c:idx val="10"/>
              <c:layout>
                <c:manualLayout>
                  <c:x val="0.15537850393700786"/>
                  <c:y val="-3.1575581327212441E-3"/>
                </c:manualLayout>
              </c:layout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F3-44B7-AF45-A5D833B06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'MS Instit'!$D$59:$D$69</c:f>
              <c:strCache>
                <c:ptCount val="11"/>
                <c:pt idx="0">
                  <c:v> COBACH</c:v>
                </c:pt>
                <c:pt idx="1">
                  <c:v> DGB</c:v>
                </c:pt>
                <c:pt idx="2">
                  <c:v> EMSAD</c:v>
                </c:pt>
                <c:pt idx="3">
                  <c:v> TELEBACHILLERATO</c:v>
                </c:pt>
                <c:pt idx="4">
                  <c:v> PARTICULAR B.GRAL.</c:v>
                </c:pt>
                <c:pt idx="5">
                  <c:v> CECYTE</c:v>
                </c:pt>
                <c:pt idx="6">
                  <c:v> CONALEP</c:v>
                </c:pt>
                <c:pt idx="7">
                  <c:v> DGECyTM</c:v>
                </c:pt>
                <c:pt idx="8">
                  <c:v> DGETA</c:v>
                </c:pt>
                <c:pt idx="9">
                  <c:v> DGETI</c:v>
                </c:pt>
                <c:pt idx="10">
                  <c:v> PARTICULAR B.TEC.</c:v>
                </c:pt>
              </c:strCache>
            </c:strRef>
          </c:cat>
          <c:val>
            <c:numRef>
              <c:f>'MS Instit'!$F$59:$F$69</c:f>
              <c:numCache>
                <c:formatCode>#,##0</c:formatCode>
                <c:ptCount val="11"/>
                <c:pt idx="0">
                  <c:v>39443</c:v>
                </c:pt>
                <c:pt idx="1">
                  <c:v>5692</c:v>
                </c:pt>
                <c:pt idx="2">
                  <c:v>1072</c:v>
                </c:pt>
                <c:pt idx="3">
                  <c:v>726</c:v>
                </c:pt>
                <c:pt idx="4">
                  <c:v>18215</c:v>
                </c:pt>
                <c:pt idx="5">
                  <c:v>26826</c:v>
                </c:pt>
                <c:pt idx="6">
                  <c:v>8256</c:v>
                </c:pt>
                <c:pt idx="7">
                  <c:v>2052</c:v>
                </c:pt>
                <c:pt idx="8">
                  <c:v>3712</c:v>
                </c:pt>
                <c:pt idx="9">
                  <c:v>27775</c:v>
                </c:pt>
                <c:pt idx="10">
                  <c:v>8488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0F3-44B7-AF45-A5D833B067F1}"/>
            </c:ext>
          </c:extLst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txPr>
    <a:bodyPr/>
    <a:lstStyle/>
    <a:p>
      <a:pPr>
        <a:defRPr sz="900"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743479</xdr:colOff>
      <xdr:row>87</xdr:row>
      <xdr:rowOff>0</xdr:rowOff>
    </xdr:from>
    <xdr:to>
      <xdr:col>9</xdr:col>
      <xdr:colOff>0</xdr:colOff>
      <xdr:row>87</xdr:row>
      <xdr:rowOff>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N95"/>
  <sheetViews>
    <sheetView showGridLines="0" tabSelected="1" zoomScaleNormal="100" workbookViewId="0">
      <selection activeCell="A6" sqref="A6"/>
    </sheetView>
  </sheetViews>
  <sheetFormatPr baseColWidth="10" defaultColWidth="11.42578125" defaultRowHeight="11.25" customHeight="1"/>
  <cols>
    <col min="1" max="3" width="11.42578125" style="6" customWidth="1"/>
    <col min="4" max="4" width="22.42578125" style="6" customWidth="1"/>
    <col min="5" max="5" width="13.5703125" style="6" customWidth="1"/>
    <col min="6" max="6" width="12" style="6" customWidth="1"/>
    <col min="7" max="9" width="11" style="6" customWidth="1"/>
    <col min="10" max="11" width="15.5703125" style="6" customWidth="1"/>
    <col min="12" max="12" width="15.5703125" style="6" bestFit="1" customWidth="1"/>
    <col min="13" max="16384" width="11.42578125" style="6"/>
  </cols>
  <sheetData>
    <row r="1" spans="2:14" s="2" customFormat="1" ht="13.5" customHeight="1">
      <c r="B1" s="1" t="s">
        <v>0</v>
      </c>
      <c r="C1" s="1"/>
      <c r="D1" s="1"/>
      <c r="E1" s="1"/>
      <c r="F1" s="1"/>
      <c r="G1" s="1"/>
      <c r="H1" s="1"/>
      <c r="I1" s="1"/>
    </row>
    <row r="2" spans="2:14" s="3" customFormat="1" ht="13.5" customHeight="1">
      <c r="B2" s="1" t="s">
        <v>1</v>
      </c>
      <c r="C2" s="1"/>
      <c r="D2" s="1"/>
      <c r="E2" s="1"/>
      <c r="F2" s="1"/>
      <c r="G2" s="1"/>
      <c r="H2" s="1"/>
      <c r="I2" s="1"/>
    </row>
    <row r="3" spans="2:14" s="3" customFormat="1" ht="13.5" customHeight="1">
      <c r="B3" s="1" t="s">
        <v>2</v>
      </c>
      <c r="C3" s="1"/>
      <c r="D3" s="1"/>
      <c r="E3" s="1"/>
      <c r="F3" s="1"/>
      <c r="G3" s="1"/>
      <c r="H3" s="1"/>
      <c r="I3" s="1"/>
      <c r="J3" s="4"/>
      <c r="K3" s="4"/>
      <c r="L3" s="4"/>
      <c r="M3" s="4"/>
      <c r="N3" s="4"/>
    </row>
    <row r="4" spans="2:14" s="3" customFormat="1" ht="13.5" customHeight="1">
      <c r="D4" s="5"/>
      <c r="E4" s="5"/>
      <c r="F4" s="5"/>
      <c r="G4" s="5"/>
      <c r="H4" s="5"/>
      <c r="I4" s="5"/>
      <c r="J4" s="4"/>
      <c r="K4" s="4"/>
      <c r="L4" s="4"/>
      <c r="M4" s="4"/>
      <c r="N4" s="4"/>
    </row>
    <row r="5" spans="2:14" s="3" customFormat="1" ht="13.5" customHeight="1">
      <c r="B5" s="1" t="s">
        <v>3</v>
      </c>
      <c r="C5" s="1"/>
      <c r="D5" s="1"/>
      <c r="E5" s="1"/>
      <c r="F5" s="1"/>
      <c r="G5" s="1"/>
      <c r="H5" s="1"/>
      <c r="I5" s="1"/>
      <c r="J5" s="4"/>
      <c r="K5" s="4"/>
      <c r="L5" s="4"/>
      <c r="M5" s="4"/>
      <c r="N5" s="4"/>
    </row>
    <row r="6" spans="2:14" s="3" customFormat="1" ht="13.5" customHeight="1">
      <c r="B6" s="1" t="s">
        <v>4</v>
      </c>
      <c r="C6" s="1"/>
      <c r="D6" s="1"/>
      <c r="E6" s="1"/>
      <c r="F6" s="1"/>
      <c r="G6" s="1"/>
      <c r="H6" s="1"/>
      <c r="I6" s="1"/>
      <c r="J6"/>
      <c r="K6"/>
      <c r="L6"/>
      <c r="M6"/>
      <c r="N6"/>
    </row>
    <row r="7" spans="2:14" ht="11.25" customHeight="1">
      <c r="J7"/>
      <c r="K7"/>
      <c r="L7"/>
      <c r="M7"/>
      <c r="N7"/>
    </row>
    <row r="8" spans="2:14" ht="17.25" customHeight="1" thickBot="1">
      <c r="J8"/>
      <c r="K8"/>
      <c r="L8"/>
      <c r="M8"/>
      <c r="N8"/>
    </row>
    <row r="9" spans="2:14" ht="23.25" customHeight="1" thickTop="1" thickBot="1">
      <c r="B9" s="7" t="s">
        <v>48</v>
      </c>
      <c r="C9" s="7"/>
      <c r="D9" s="7"/>
      <c r="E9" s="7"/>
      <c r="F9" s="7"/>
      <c r="G9" s="7"/>
      <c r="H9" s="7"/>
      <c r="I9" s="7"/>
      <c r="J9"/>
      <c r="K9"/>
      <c r="L9"/>
      <c r="M9"/>
      <c r="N9"/>
    </row>
    <row r="10" spans="2:14" ht="36" customHeight="1" thickTop="1">
      <c r="B10" s="8" t="s">
        <v>5</v>
      </c>
      <c r="C10" s="8" t="s">
        <v>6</v>
      </c>
      <c r="D10" s="8" t="s">
        <v>7</v>
      </c>
      <c r="E10" s="9" t="s">
        <v>8</v>
      </c>
      <c r="F10" s="8" t="s">
        <v>9</v>
      </c>
      <c r="G10" s="8" t="s">
        <v>10</v>
      </c>
      <c r="H10" s="8" t="s">
        <v>11</v>
      </c>
      <c r="I10" s="8" t="s">
        <v>12</v>
      </c>
      <c r="J10"/>
      <c r="K10"/>
      <c r="L10"/>
      <c r="M10"/>
      <c r="N10"/>
    </row>
    <row r="11" spans="2:14" ht="12.75" customHeight="1">
      <c r="B11" s="10" t="s">
        <v>13</v>
      </c>
      <c r="C11" s="10" t="s">
        <v>14</v>
      </c>
      <c r="D11" s="11" t="s">
        <v>15</v>
      </c>
      <c r="E11" s="12">
        <v>2118</v>
      </c>
      <c r="F11" s="12">
        <v>5057</v>
      </c>
      <c r="G11" s="12">
        <v>125</v>
      </c>
      <c r="H11" s="12">
        <v>296</v>
      </c>
      <c r="I11" s="12">
        <v>9</v>
      </c>
      <c r="J11"/>
      <c r="K11"/>
      <c r="L11"/>
      <c r="M11"/>
      <c r="N11"/>
    </row>
    <row r="12" spans="2:14" ht="12.75" customHeight="1">
      <c r="B12" s="10"/>
      <c r="C12" s="10"/>
      <c r="D12" s="11" t="s">
        <v>16</v>
      </c>
      <c r="E12" s="12">
        <v>367</v>
      </c>
      <c r="F12" s="12">
        <v>852</v>
      </c>
      <c r="G12" s="12">
        <v>30</v>
      </c>
      <c r="H12" s="12">
        <v>53</v>
      </c>
      <c r="I12" s="12">
        <v>5</v>
      </c>
      <c r="J12"/>
      <c r="K12"/>
      <c r="L12"/>
      <c r="M12"/>
      <c r="N12"/>
    </row>
    <row r="13" spans="2:14" ht="12.75" customHeight="1">
      <c r="B13" s="10"/>
      <c r="C13" s="10"/>
      <c r="D13" s="11" t="s">
        <v>17</v>
      </c>
      <c r="E13" s="12">
        <v>51</v>
      </c>
      <c r="F13" s="12">
        <v>110</v>
      </c>
      <c r="G13" s="12">
        <v>10</v>
      </c>
      <c r="H13" s="12">
        <v>12</v>
      </c>
      <c r="I13" s="12">
        <v>4</v>
      </c>
      <c r="J13"/>
      <c r="K13"/>
      <c r="L13"/>
      <c r="M13"/>
      <c r="N13"/>
    </row>
    <row r="14" spans="2:14" ht="12.75" customHeight="1">
      <c r="B14" s="10"/>
      <c r="C14" s="13"/>
      <c r="D14" s="14" t="s">
        <v>18</v>
      </c>
      <c r="E14" s="15">
        <v>733</v>
      </c>
      <c r="F14" s="15">
        <v>2024</v>
      </c>
      <c r="G14" s="15">
        <v>90</v>
      </c>
      <c r="H14" s="15">
        <v>322</v>
      </c>
      <c r="I14" s="15">
        <v>17</v>
      </c>
      <c r="J14"/>
      <c r="K14"/>
      <c r="L14"/>
      <c r="M14"/>
      <c r="N14"/>
    </row>
    <row r="15" spans="2:14" ht="12.75" customHeight="1">
      <c r="B15" s="10"/>
      <c r="C15" s="10" t="s">
        <v>19</v>
      </c>
      <c r="D15" s="11" t="s">
        <v>20</v>
      </c>
      <c r="E15" s="12">
        <v>912</v>
      </c>
      <c r="F15" s="12">
        <v>2237</v>
      </c>
      <c r="G15" s="12">
        <v>70</v>
      </c>
      <c r="H15" s="12">
        <v>272</v>
      </c>
      <c r="I15" s="12">
        <v>4</v>
      </c>
      <c r="J15"/>
      <c r="K15"/>
      <c r="L15"/>
      <c r="M15"/>
      <c r="N15"/>
    </row>
    <row r="16" spans="2:14" ht="12.75" customHeight="1">
      <c r="B16" s="10"/>
      <c r="C16" s="10"/>
      <c r="D16" s="11" t="s">
        <v>21</v>
      </c>
      <c r="E16" s="12">
        <v>696</v>
      </c>
      <c r="F16" s="12">
        <v>1534</v>
      </c>
      <c r="G16" s="12">
        <v>40</v>
      </c>
      <c r="H16" s="12">
        <v>129</v>
      </c>
      <c r="I16" s="12">
        <v>2</v>
      </c>
      <c r="J16"/>
      <c r="K16"/>
      <c r="L16"/>
      <c r="M16" s="4"/>
      <c r="N16" s="4"/>
    </row>
    <row r="17" spans="2:14" ht="12.75" customHeight="1">
      <c r="B17" s="10"/>
      <c r="C17" s="10"/>
      <c r="D17" s="11" t="s">
        <v>22</v>
      </c>
      <c r="E17" s="12">
        <v>943</v>
      </c>
      <c r="F17" s="12">
        <v>1720</v>
      </c>
      <c r="G17" s="12">
        <v>62</v>
      </c>
      <c r="H17" s="12">
        <v>185</v>
      </c>
      <c r="I17" s="12">
        <v>4</v>
      </c>
      <c r="J17"/>
      <c r="K17"/>
      <c r="L17"/>
      <c r="M17" s="16"/>
      <c r="N17" s="16"/>
    </row>
    <row r="18" spans="2:14" ht="12.75" customHeight="1">
      <c r="B18" s="10"/>
      <c r="C18" s="10"/>
      <c r="D18" s="11" t="s">
        <v>23</v>
      </c>
      <c r="E18" s="12">
        <v>1228</v>
      </c>
      <c r="F18" s="12">
        <v>2871</v>
      </c>
      <c r="G18" s="12">
        <v>77</v>
      </c>
      <c r="H18" s="12">
        <v>161</v>
      </c>
      <c r="I18" s="12">
        <v>5</v>
      </c>
      <c r="J18"/>
      <c r="K18"/>
      <c r="L18"/>
      <c r="M18" s="16"/>
      <c r="N18" s="16"/>
    </row>
    <row r="19" spans="2:14" ht="12.75" customHeight="1">
      <c r="B19" s="10"/>
      <c r="C19" s="10"/>
      <c r="D19" s="11" t="s">
        <v>24</v>
      </c>
      <c r="E19" s="12">
        <v>2784</v>
      </c>
      <c r="F19" s="12">
        <v>4729</v>
      </c>
      <c r="G19" s="12">
        <v>105</v>
      </c>
      <c r="H19" s="12">
        <v>207</v>
      </c>
      <c r="I19" s="12">
        <v>4</v>
      </c>
      <c r="J19"/>
      <c r="K19"/>
      <c r="L19"/>
      <c r="M19" s="16"/>
      <c r="N19" s="16"/>
    </row>
    <row r="20" spans="2:14" ht="12.75" customHeight="1">
      <c r="B20" s="10"/>
      <c r="C20" s="10"/>
      <c r="D20" s="11" t="s">
        <v>25</v>
      </c>
      <c r="E20" s="12">
        <v>38</v>
      </c>
      <c r="F20" s="12">
        <v>131</v>
      </c>
      <c r="G20" s="12">
        <v>6</v>
      </c>
      <c r="H20" s="12">
        <v>13</v>
      </c>
      <c r="I20" s="12">
        <v>1</v>
      </c>
      <c r="J20"/>
      <c r="K20"/>
      <c r="L20"/>
      <c r="M20" s="16"/>
      <c r="N20" s="16"/>
    </row>
    <row r="21" spans="2:14" ht="12.75" customHeight="1">
      <c r="B21" s="10"/>
      <c r="C21" s="13"/>
      <c r="D21" s="17" t="s">
        <v>26</v>
      </c>
      <c r="E21" s="18">
        <v>0</v>
      </c>
      <c r="F21" s="18">
        <v>16</v>
      </c>
      <c r="G21" s="18">
        <v>3</v>
      </c>
      <c r="H21" s="18">
        <v>10</v>
      </c>
      <c r="I21" s="18">
        <v>2</v>
      </c>
      <c r="J21"/>
      <c r="K21"/>
      <c r="L21"/>
      <c r="M21" s="16"/>
      <c r="N21" s="16"/>
    </row>
    <row r="22" spans="2:14" ht="12.75" customHeight="1">
      <c r="B22" s="10"/>
      <c r="C22" s="19"/>
      <c r="D22" s="20" t="s">
        <v>27</v>
      </c>
      <c r="E22" s="21">
        <f>SUM(E11:E21)</f>
        <v>9870</v>
      </c>
      <c r="F22" s="21">
        <f t="shared" ref="F22:I22" si="0">SUM(F11:F21)</f>
        <v>21281</v>
      </c>
      <c r="G22" s="21">
        <f t="shared" si="0"/>
        <v>618</v>
      </c>
      <c r="H22" s="21">
        <f t="shared" si="0"/>
        <v>1660</v>
      </c>
      <c r="I22" s="21">
        <f t="shared" si="0"/>
        <v>57</v>
      </c>
      <c r="J22"/>
      <c r="K22"/>
      <c r="L22"/>
      <c r="M22" s="16"/>
      <c r="N22" s="16"/>
    </row>
    <row r="23" spans="2:14" ht="12.75" customHeight="1">
      <c r="B23" s="10" t="s">
        <v>28</v>
      </c>
      <c r="C23" s="22" t="s">
        <v>14</v>
      </c>
      <c r="D23" s="24" t="s">
        <v>15</v>
      </c>
      <c r="E23" s="23">
        <v>6163</v>
      </c>
      <c r="F23" s="23">
        <v>15844</v>
      </c>
      <c r="G23" s="23">
        <v>347</v>
      </c>
      <c r="H23" s="23">
        <v>576</v>
      </c>
      <c r="I23" s="23">
        <v>18</v>
      </c>
      <c r="J23"/>
      <c r="K23"/>
      <c r="L23"/>
      <c r="M23" s="16"/>
      <c r="N23" s="16"/>
    </row>
    <row r="24" spans="2:14" ht="12.75" customHeight="1">
      <c r="B24" s="10"/>
      <c r="C24" s="10"/>
      <c r="D24" s="11" t="s">
        <v>17</v>
      </c>
      <c r="E24" s="12">
        <v>95</v>
      </c>
      <c r="F24" s="12">
        <v>174</v>
      </c>
      <c r="G24" s="12">
        <v>9</v>
      </c>
      <c r="H24" s="12">
        <v>12</v>
      </c>
      <c r="I24" s="12">
        <v>4</v>
      </c>
      <c r="J24"/>
      <c r="K24"/>
      <c r="L24"/>
      <c r="M24" s="16"/>
      <c r="N24" s="16"/>
    </row>
    <row r="25" spans="2:14" ht="12.75" customHeight="1">
      <c r="B25" s="10"/>
      <c r="C25" s="13"/>
      <c r="D25" s="14" t="s">
        <v>18</v>
      </c>
      <c r="E25" s="15">
        <v>2404</v>
      </c>
      <c r="F25" s="15">
        <v>6584</v>
      </c>
      <c r="G25" s="15">
        <v>232</v>
      </c>
      <c r="H25" s="15">
        <v>674</v>
      </c>
      <c r="I25" s="15">
        <v>33</v>
      </c>
      <c r="J25"/>
      <c r="K25"/>
      <c r="L25"/>
      <c r="M25" s="16"/>
      <c r="N25" s="16"/>
    </row>
    <row r="26" spans="2:14" ht="12.75" customHeight="1">
      <c r="B26" s="10"/>
      <c r="C26" s="10" t="s">
        <v>19</v>
      </c>
      <c r="D26" s="11" t="s">
        <v>20</v>
      </c>
      <c r="E26" s="12">
        <v>3262</v>
      </c>
      <c r="F26" s="12">
        <v>8650</v>
      </c>
      <c r="G26" s="12">
        <v>228</v>
      </c>
      <c r="H26" s="12">
        <v>805</v>
      </c>
      <c r="I26" s="12">
        <v>20</v>
      </c>
      <c r="J26" s="16"/>
      <c r="K26" s="16"/>
      <c r="L26" s="16"/>
      <c r="M26" s="16"/>
      <c r="N26" s="16"/>
    </row>
    <row r="27" spans="2:14" ht="12.75" customHeight="1">
      <c r="B27" s="10"/>
      <c r="C27" s="10"/>
      <c r="D27" s="11" t="s">
        <v>21</v>
      </c>
      <c r="E27" s="12">
        <v>1074</v>
      </c>
      <c r="F27" s="12">
        <v>2453</v>
      </c>
      <c r="G27" s="12">
        <v>65</v>
      </c>
      <c r="H27" s="12">
        <v>329</v>
      </c>
      <c r="I27" s="12">
        <v>4</v>
      </c>
      <c r="N27" s="16"/>
    </row>
    <row r="28" spans="2:14" ht="12.75">
      <c r="B28" s="10"/>
      <c r="C28" s="10"/>
      <c r="D28" s="11" t="s">
        <v>23</v>
      </c>
      <c r="E28" s="12">
        <v>370</v>
      </c>
      <c r="F28" s="12">
        <v>841</v>
      </c>
      <c r="G28" s="12">
        <v>27</v>
      </c>
      <c r="H28" s="12">
        <v>85</v>
      </c>
      <c r="I28" s="12">
        <v>3</v>
      </c>
      <c r="N28" s="4"/>
    </row>
    <row r="29" spans="2:14" ht="12.75">
      <c r="B29" s="10"/>
      <c r="C29" s="10"/>
      <c r="D29" s="11" t="s">
        <v>24</v>
      </c>
      <c r="E29" s="12">
        <v>3072</v>
      </c>
      <c r="F29" s="12">
        <v>7464</v>
      </c>
      <c r="G29" s="12">
        <v>162</v>
      </c>
      <c r="H29" s="12">
        <v>548</v>
      </c>
      <c r="I29" s="12">
        <v>8</v>
      </c>
      <c r="N29" s="4"/>
    </row>
    <row r="30" spans="2:14" ht="12.75" customHeight="1">
      <c r="B30" s="10"/>
      <c r="C30" s="10"/>
      <c r="D30" s="11" t="s">
        <v>25</v>
      </c>
      <c r="E30" s="12">
        <v>27</v>
      </c>
      <c r="F30" s="12">
        <v>110</v>
      </c>
      <c r="G30" s="12">
        <v>10</v>
      </c>
      <c r="H30" s="12">
        <v>25</v>
      </c>
      <c r="I30" s="12">
        <v>2</v>
      </c>
      <c r="N30" s="4"/>
    </row>
    <row r="31" spans="2:14" ht="12.75" customHeight="1">
      <c r="B31" s="10"/>
      <c r="C31" s="10"/>
      <c r="D31" s="43" t="s">
        <v>30</v>
      </c>
      <c r="E31" s="44">
        <v>160</v>
      </c>
      <c r="F31" s="44">
        <v>208</v>
      </c>
      <c r="G31" s="44">
        <v>14</v>
      </c>
      <c r="H31" s="44">
        <v>21</v>
      </c>
      <c r="I31" s="44">
        <v>3</v>
      </c>
      <c r="N31"/>
    </row>
    <row r="32" spans="2:14" ht="12.75" customHeight="1">
      <c r="B32" s="10"/>
      <c r="C32" s="13"/>
      <c r="D32" s="45" t="s">
        <v>26</v>
      </c>
      <c r="E32" s="46">
        <v>56</v>
      </c>
      <c r="F32" s="46">
        <v>175</v>
      </c>
      <c r="G32" s="46">
        <v>15</v>
      </c>
      <c r="H32" s="46">
        <v>20</v>
      </c>
      <c r="I32" s="46">
        <v>4</v>
      </c>
      <c r="N32"/>
    </row>
    <row r="33" spans="2:14" ht="12.75" customHeight="1">
      <c r="B33" s="10"/>
      <c r="C33" s="19"/>
      <c r="D33" s="47" t="s">
        <v>27</v>
      </c>
      <c r="E33" s="48">
        <f>SUM(E23:E32)</f>
        <v>16683</v>
      </c>
      <c r="F33" s="48">
        <f t="shared" ref="F33:I33" si="1">SUM(F23:F32)</f>
        <v>42503</v>
      </c>
      <c r="G33" s="48">
        <f t="shared" si="1"/>
        <v>1109</v>
      </c>
      <c r="H33" s="48">
        <f t="shared" si="1"/>
        <v>3095</v>
      </c>
      <c r="I33" s="48">
        <f t="shared" si="1"/>
        <v>99</v>
      </c>
      <c r="N33"/>
    </row>
    <row r="34" spans="2:14" ht="12.75" customHeight="1">
      <c r="B34" s="10" t="s">
        <v>31</v>
      </c>
      <c r="C34" s="10" t="s">
        <v>14</v>
      </c>
      <c r="D34" s="11" t="s">
        <v>15</v>
      </c>
      <c r="E34" s="12">
        <v>733</v>
      </c>
      <c r="F34" s="12">
        <v>1815</v>
      </c>
      <c r="G34" s="12">
        <v>41</v>
      </c>
      <c r="H34" s="12">
        <v>125</v>
      </c>
      <c r="I34" s="12">
        <v>4</v>
      </c>
      <c r="N34"/>
    </row>
    <row r="35" spans="2:14" ht="12.75" customHeight="1">
      <c r="B35" s="10"/>
      <c r="C35" s="10"/>
      <c r="D35" s="11" t="s">
        <v>16</v>
      </c>
      <c r="E35" s="12">
        <v>75</v>
      </c>
      <c r="F35" s="12">
        <v>220</v>
      </c>
      <c r="G35" s="12">
        <v>7</v>
      </c>
      <c r="H35" s="12">
        <v>19</v>
      </c>
      <c r="I35" s="12">
        <v>2</v>
      </c>
      <c r="J35" s="16"/>
      <c r="K35" s="16"/>
      <c r="L35" s="16"/>
      <c r="M35" s="16"/>
      <c r="N35"/>
    </row>
    <row r="36" spans="2:14" ht="12.75" customHeight="1">
      <c r="B36" s="10"/>
      <c r="C36" s="10"/>
      <c r="D36" s="11" t="s">
        <v>17</v>
      </c>
      <c r="E36" s="12">
        <v>14</v>
      </c>
      <c r="F36" s="12">
        <v>48</v>
      </c>
      <c r="G36" s="12">
        <v>5</v>
      </c>
      <c r="H36" s="12">
        <v>6</v>
      </c>
      <c r="I36" s="12">
        <v>2</v>
      </c>
      <c r="J36" s="4"/>
      <c r="K36" s="4"/>
      <c r="L36" s="4"/>
      <c r="M36" s="4"/>
      <c r="N36"/>
    </row>
    <row r="37" spans="2:14" ht="12.75" customHeight="1">
      <c r="B37" s="10"/>
      <c r="C37" s="10"/>
      <c r="D37" s="11" t="s">
        <v>18</v>
      </c>
      <c r="E37" s="12">
        <v>113</v>
      </c>
      <c r="F37" s="12">
        <v>196</v>
      </c>
      <c r="G37" s="12">
        <v>13</v>
      </c>
      <c r="H37" s="12">
        <v>42</v>
      </c>
      <c r="I37" s="12">
        <v>3</v>
      </c>
      <c r="J37" s="4"/>
      <c r="K37" s="4"/>
      <c r="L37" s="4"/>
      <c r="M37" s="4"/>
      <c r="N37"/>
    </row>
    <row r="38" spans="2:14" ht="12.75" customHeight="1">
      <c r="B38" s="10"/>
      <c r="C38" s="22" t="s">
        <v>19</v>
      </c>
      <c r="D38" s="24" t="s">
        <v>20</v>
      </c>
      <c r="E38" s="23">
        <v>181</v>
      </c>
      <c r="F38" s="23">
        <v>495</v>
      </c>
      <c r="G38" s="23">
        <v>18</v>
      </c>
      <c r="H38" s="23">
        <v>67</v>
      </c>
      <c r="I38" s="23">
        <v>2</v>
      </c>
      <c r="J38" s="4"/>
      <c r="K38" s="4"/>
      <c r="L38" s="4"/>
      <c r="M38" s="4"/>
      <c r="N38"/>
    </row>
    <row r="39" spans="2:14" ht="12.75" customHeight="1">
      <c r="B39" s="10"/>
      <c r="C39" s="10"/>
      <c r="D39" s="11" t="s">
        <v>21</v>
      </c>
      <c r="E39" s="12">
        <v>366</v>
      </c>
      <c r="F39" s="12">
        <v>773</v>
      </c>
      <c r="G39" s="12">
        <v>19</v>
      </c>
      <c r="H39" s="12">
        <v>83</v>
      </c>
      <c r="I39" s="12">
        <v>2</v>
      </c>
      <c r="J39"/>
      <c r="K39"/>
      <c r="L39"/>
      <c r="M39"/>
      <c r="N39"/>
    </row>
    <row r="40" spans="2:14" ht="12.75" customHeight="1">
      <c r="B40" s="10"/>
      <c r="C40" s="10"/>
      <c r="D40" s="11" t="s">
        <v>24</v>
      </c>
      <c r="E40" s="12">
        <v>363</v>
      </c>
      <c r="F40" s="12">
        <v>1036</v>
      </c>
      <c r="G40" s="12">
        <v>21</v>
      </c>
      <c r="H40" s="12">
        <v>63</v>
      </c>
      <c r="I40" s="12">
        <v>2</v>
      </c>
      <c r="J40"/>
      <c r="K40"/>
      <c r="L40"/>
      <c r="M40"/>
      <c r="N40"/>
    </row>
    <row r="41" spans="2:14" ht="12.75" customHeight="1">
      <c r="B41" s="10"/>
      <c r="C41" s="13"/>
      <c r="D41" s="45" t="s">
        <v>26</v>
      </c>
      <c r="E41" s="46">
        <v>2</v>
      </c>
      <c r="F41" s="46">
        <v>3</v>
      </c>
      <c r="G41" s="46">
        <v>2</v>
      </c>
      <c r="H41" s="46">
        <v>2</v>
      </c>
      <c r="I41" s="46">
        <v>1</v>
      </c>
      <c r="J41"/>
      <c r="K41"/>
      <c r="L41"/>
      <c r="M41"/>
      <c r="N41"/>
    </row>
    <row r="42" spans="2:14" ht="12.75" customHeight="1">
      <c r="B42" s="10"/>
      <c r="C42" s="25"/>
      <c r="D42" s="49" t="s">
        <v>27</v>
      </c>
      <c r="E42" s="50">
        <f>SUM(E34:E41)</f>
        <v>1847</v>
      </c>
      <c r="F42" s="50">
        <f t="shared" ref="F42:I42" si="2">SUM(F34:F41)</f>
        <v>4586</v>
      </c>
      <c r="G42" s="50">
        <f t="shared" si="2"/>
        <v>126</v>
      </c>
      <c r="H42" s="50">
        <f t="shared" si="2"/>
        <v>407</v>
      </c>
      <c r="I42" s="50">
        <f t="shared" si="2"/>
        <v>18</v>
      </c>
      <c r="J42"/>
      <c r="K42"/>
      <c r="L42"/>
      <c r="M42"/>
      <c r="N42"/>
    </row>
    <row r="43" spans="2:14" ht="12.75" customHeight="1">
      <c r="B43" s="10" t="s">
        <v>32</v>
      </c>
      <c r="C43" s="10" t="s">
        <v>14</v>
      </c>
      <c r="D43" s="11" t="s">
        <v>15</v>
      </c>
      <c r="E43" s="12">
        <v>4989</v>
      </c>
      <c r="F43" s="12">
        <v>13147</v>
      </c>
      <c r="G43" s="12">
        <v>271</v>
      </c>
      <c r="H43" s="12">
        <v>550</v>
      </c>
      <c r="I43" s="12">
        <v>14</v>
      </c>
      <c r="J43"/>
      <c r="K43"/>
      <c r="L43"/>
      <c r="M43"/>
      <c r="N43"/>
    </row>
    <row r="44" spans="2:14" ht="12.75" customHeight="1">
      <c r="B44" s="10"/>
      <c r="C44" s="10"/>
      <c r="D44" s="11" t="s">
        <v>29</v>
      </c>
      <c r="E44" s="12">
        <v>2052</v>
      </c>
      <c r="F44" s="12">
        <v>5692</v>
      </c>
      <c r="G44" s="12">
        <v>119</v>
      </c>
      <c r="H44" s="12">
        <v>106</v>
      </c>
      <c r="I44" s="12">
        <v>3</v>
      </c>
      <c r="J44"/>
      <c r="K44"/>
      <c r="L44"/>
      <c r="M44"/>
      <c r="N44"/>
    </row>
    <row r="45" spans="2:14" ht="12.75" customHeight="1">
      <c r="B45" s="10"/>
      <c r="C45" s="10"/>
      <c r="D45" s="11" t="s">
        <v>17</v>
      </c>
      <c r="E45" s="12">
        <v>214</v>
      </c>
      <c r="F45" s="12">
        <v>394</v>
      </c>
      <c r="G45" s="12">
        <v>13</v>
      </c>
      <c r="H45" s="12">
        <v>18</v>
      </c>
      <c r="I45" s="12">
        <v>6</v>
      </c>
      <c r="J45"/>
      <c r="K45"/>
      <c r="L45"/>
      <c r="M45"/>
      <c r="N45"/>
    </row>
    <row r="46" spans="2:14" ht="12.75" customHeight="1">
      <c r="B46" s="10"/>
      <c r="C46" s="10"/>
      <c r="D46" s="11" t="s">
        <v>18</v>
      </c>
      <c r="E46" s="12">
        <v>3910</v>
      </c>
      <c r="F46" s="12">
        <v>8937</v>
      </c>
      <c r="G46" s="12">
        <v>319</v>
      </c>
      <c r="H46" s="12">
        <v>1014</v>
      </c>
      <c r="I46" s="12">
        <v>58</v>
      </c>
      <c r="J46"/>
      <c r="K46"/>
      <c r="L46"/>
      <c r="M46"/>
      <c r="N46"/>
    </row>
    <row r="47" spans="2:14" ht="12.75" customHeight="1">
      <c r="B47" s="10"/>
      <c r="C47" s="22" t="s">
        <v>19</v>
      </c>
      <c r="D47" s="24" t="s">
        <v>20</v>
      </c>
      <c r="E47" s="23">
        <v>5991</v>
      </c>
      <c r="F47" s="23">
        <v>14436</v>
      </c>
      <c r="G47" s="23">
        <v>387</v>
      </c>
      <c r="H47" s="23">
        <v>1141</v>
      </c>
      <c r="I47" s="23">
        <v>23</v>
      </c>
      <c r="J47"/>
      <c r="K47"/>
      <c r="L47"/>
      <c r="M47"/>
      <c r="N47"/>
    </row>
    <row r="48" spans="2:14" ht="12.75" customHeight="1">
      <c r="B48" s="10"/>
      <c r="C48" s="10"/>
      <c r="D48" s="11" t="s">
        <v>21</v>
      </c>
      <c r="E48" s="12">
        <v>1515</v>
      </c>
      <c r="F48" s="12">
        <v>3496</v>
      </c>
      <c r="G48" s="12">
        <v>84</v>
      </c>
      <c r="H48" s="12">
        <v>368</v>
      </c>
      <c r="I48" s="12">
        <v>4</v>
      </c>
      <c r="J48"/>
      <c r="K48"/>
      <c r="L48"/>
      <c r="M48"/>
      <c r="N48"/>
    </row>
    <row r="49" spans="2:14" ht="12.75" customHeight="1">
      <c r="B49" s="10"/>
      <c r="C49" s="10"/>
      <c r="D49" s="11" t="s">
        <v>24</v>
      </c>
      <c r="E49" s="12">
        <v>6072</v>
      </c>
      <c r="F49" s="12">
        <v>14546</v>
      </c>
      <c r="G49" s="12">
        <v>291</v>
      </c>
      <c r="H49" s="12">
        <v>678</v>
      </c>
      <c r="I49" s="12">
        <v>14</v>
      </c>
      <c r="J49"/>
      <c r="K49"/>
      <c r="L49"/>
      <c r="M49"/>
      <c r="N49"/>
    </row>
    <row r="50" spans="2:14" ht="12.75" customHeight="1">
      <c r="B50" s="10"/>
      <c r="C50" s="10"/>
      <c r="D50" s="11" t="s">
        <v>25</v>
      </c>
      <c r="E50" s="12">
        <v>3498</v>
      </c>
      <c r="F50" s="12">
        <v>8096</v>
      </c>
      <c r="G50" s="12">
        <v>288</v>
      </c>
      <c r="H50" s="12">
        <v>644</v>
      </c>
      <c r="I50" s="12">
        <v>45</v>
      </c>
      <c r="J50"/>
      <c r="K50"/>
      <c r="L50"/>
      <c r="M50"/>
      <c r="N50"/>
    </row>
    <row r="51" spans="2:14" ht="12.75" customHeight="1">
      <c r="B51" s="10"/>
      <c r="C51" s="13"/>
      <c r="D51" s="45" t="s">
        <v>26</v>
      </c>
      <c r="E51" s="46">
        <v>386</v>
      </c>
      <c r="F51" s="46">
        <v>900</v>
      </c>
      <c r="G51" s="46">
        <v>60</v>
      </c>
      <c r="H51" s="46">
        <v>128</v>
      </c>
      <c r="I51" s="46">
        <v>13</v>
      </c>
      <c r="J51"/>
      <c r="K51"/>
      <c r="L51"/>
      <c r="M51"/>
      <c r="N51"/>
    </row>
    <row r="52" spans="2:14" ht="12.75" customHeight="1">
      <c r="B52" s="10"/>
      <c r="C52" s="25"/>
      <c r="D52" s="49" t="s">
        <v>27</v>
      </c>
      <c r="E52" s="50">
        <f>SUM(E43:E51)</f>
        <v>28627</v>
      </c>
      <c r="F52" s="50">
        <f t="shared" ref="F52:I52" si="3">SUM(F43:F51)</f>
        <v>69644</v>
      </c>
      <c r="G52" s="50">
        <f t="shared" si="3"/>
        <v>1832</v>
      </c>
      <c r="H52" s="50">
        <f t="shared" si="3"/>
        <v>4647</v>
      </c>
      <c r="I52" s="50">
        <f t="shared" si="3"/>
        <v>180</v>
      </c>
      <c r="J52"/>
      <c r="K52"/>
      <c r="L52"/>
      <c r="M52"/>
      <c r="N52"/>
    </row>
    <row r="53" spans="2:14" ht="12.75" customHeight="1">
      <c r="B53" s="10" t="s">
        <v>33</v>
      </c>
      <c r="C53" s="10" t="s">
        <v>14</v>
      </c>
      <c r="D53" s="11" t="s">
        <v>15</v>
      </c>
      <c r="E53" s="12">
        <v>1350</v>
      </c>
      <c r="F53" s="12">
        <v>3580</v>
      </c>
      <c r="G53" s="12">
        <v>76</v>
      </c>
      <c r="H53" s="12">
        <v>137</v>
      </c>
      <c r="I53" s="12">
        <v>4</v>
      </c>
      <c r="J53"/>
      <c r="K53"/>
      <c r="L53"/>
      <c r="M53"/>
      <c r="N53"/>
    </row>
    <row r="54" spans="2:14" ht="12.75" customHeight="1">
      <c r="B54" s="10"/>
      <c r="C54" s="10"/>
      <c r="D54" s="11" t="s">
        <v>18</v>
      </c>
      <c r="E54" s="12">
        <v>146</v>
      </c>
      <c r="F54" s="12">
        <v>474</v>
      </c>
      <c r="G54" s="12">
        <v>25</v>
      </c>
      <c r="H54" s="12">
        <v>88</v>
      </c>
      <c r="I54" s="12">
        <v>7</v>
      </c>
      <c r="J54"/>
      <c r="K54"/>
      <c r="L54"/>
      <c r="M54"/>
      <c r="N54"/>
    </row>
    <row r="55" spans="2:14" ht="12.75" customHeight="1">
      <c r="B55" s="10"/>
      <c r="C55" s="22" t="s">
        <v>19</v>
      </c>
      <c r="D55" s="24" t="s">
        <v>20</v>
      </c>
      <c r="E55" s="23">
        <v>343</v>
      </c>
      <c r="F55" s="23">
        <v>1008</v>
      </c>
      <c r="G55" s="23">
        <v>27</v>
      </c>
      <c r="H55" s="23">
        <v>96</v>
      </c>
      <c r="I55" s="23">
        <v>4</v>
      </c>
      <c r="J55"/>
      <c r="K55"/>
      <c r="L55"/>
      <c r="M55"/>
      <c r="N55"/>
    </row>
    <row r="56" spans="2:14" ht="12.75" customHeight="1">
      <c r="B56" s="10"/>
      <c r="C56" s="10"/>
      <c r="D56" s="11" t="s">
        <v>22</v>
      </c>
      <c r="E56" s="12">
        <v>160</v>
      </c>
      <c r="F56" s="12">
        <v>332</v>
      </c>
      <c r="G56" s="12">
        <v>10</v>
      </c>
      <c r="H56" s="12">
        <v>29</v>
      </c>
      <c r="I56" s="12">
        <v>1</v>
      </c>
      <c r="J56"/>
      <c r="K56"/>
      <c r="L56"/>
      <c r="M56"/>
      <c r="N56"/>
    </row>
    <row r="57" spans="2:14" ht="12.75" customHeight="1">
      <c r="B57" s="10"/>
      <c r="C57" s="13"/>
      <c r="D57" s="14" t="s">
        <v>25</v>
      </c>
      <c r="E57" s="15">
        <v>48</v>
      </c>
      <c r="F57" s="15">
        <v>151</v>
      </c>
      <c r="G57" s="15">
        <v>6</v>
      </c>
      <c r="H57" s="15">
        <v>23</v>
      </c>
      <c r="I57" s="15">
        <v>2</v>
      </c>
      <c r="J57"/>
      <c r="K57"/>
      <c r="L57"/>
      <c r="M57"/>
      <c r="N57"/>
    </row>
    <row r="58" spans="2:14" ht="12.75" customHeight="1" thickBot="1">
      <c r="B58" s="28"/>
      <c r="C58" s="25"/>
      <c r="D58" s="26" t="s">
        <v>27</v>
      </c>
      <c r="E58" s="27">
        <f>SUM(E53:E57)</f>
        <v>2047</v>
      </c>
      <c r="F58" s="27">
        <f>SUM(F53:F57)</f>
        <v>5545</v>
      </c>
      <c r="G58" s="27">
        <f>SUM(G53:G57)</f>
        <v>144</v>
      </c>
      <c r="H58" s="27">
        <f>SUM(H53:H57)</f>
        <v>373</v>
      </c>
      <c r="I58" s="27">
        <f>SUM(I53:I57)</f>
        <v>18</v>
      </c>
      <c r="J58"/>
      <c r="K58"/>
      <c r="L58"/>
      <c r="M58"/>
      <c r="N58"/>
    </row>
    <row r="59" spans="2:14" ht="12.75" customHeight="1" thickTop="1">
      <c r="B59" s="29" t="s">
        <v>34</v>
      </c>
      <c r="C59" s="30" t="s">
        <v>14</v>
      </c>
      <c r="D59" s="31" t="s">
        <v>35</v>
      </c>
      <c r="E59" s="32">
        <f>E11+E23+E34+E43+E53</f>
        <v>15353</v>
      </c>
      <c r="F59" s="32">
        <f>F11+F23+F34+F43+F53</f>
        <v>39443</v>
      </c>
      <c r="G59" s="32">
        <f>G11+G23+G34+G43+G53</f>
        <v>860</v>
      </c>
      <c r="H59" s="32">
        <f>H11+H23+H34+H43+H53</f>
        <v>1684</v>
      </c>
      <c r="I59" s="32">
        <f>I11+I23+I34+I43+I53</f>
        <v>49</v>
      </c>
      <c r="J59"/>
      <c r="K59"/>
      <c r="L59"/>
      <c r="M59"/>
      <c r="N59"/>
    </row>
    <row r="60" spans="2:14" ht="12.75" customHeight="1">
      <c r="B60" s="33"/>
      <c r="C60" s="33"/>
      <c r="D60" s="34" t="s">
        <v>36</v>
      </c>
      <c r="E60" s="35">
        <f>E44</f>
        <v>2052</v>
      </c>
      <c r="F60" s="35">
        <f>F44</f>
        <v>5692</v>
      </c>
      <c r="G60" s="35">
        <f>G44</f>
        <v>119</v>
      </c>
      <c r="H60" s="35">
        <f>H44</f>
        <v>106</v>
      </c>
      <c r="I60" s="35">
        <f>I44</f>
        <v>3</v>
      </c>
      <c r="J60"/>
      <c r="K60"/>
      <c r="L60"/>
      <c r="M60"/>
      <c r="N60"/>
    </row>
    <row r="61" spans="2:14" ht="12.75" customHeight="1">
      <c r="B61" s="33"/>
      <c r="C61" s="33"/>
      <c r="D61" s="34" t="s">
        <v>37</v>
      </c>
      <c r="E61" s="35">
        <f>E12+E35</f>
        <v>442</v>
      </c>
      <c r="F61" s="35">
        <f>F12+F35</f>
        <v>1072</v>
      </c>
      <c r="G61" s="35">
        <f>G12+G35</f>
        <v>37</v>
      </c>
      <c r="H61" s="35">
        <f>H12+H35</f>
        <v>72</v>
      </c>
      <c r="I61" s="35">
        <f>I12+I35</f>
        <v>7</v>
      </c>
      <c r="J61"/>
      <c r="K61"/>
      <c r="L61"/>
      <c r="M61"/>
      <c r="N61"/>
    </row>
    <row r="62" spans="2:14" ht="12.75" customHeight="1">
      <c r="B62" s="33"/>
      <c r="C62" s="33"/>
      <c r="D62" s="34" t="s">
        <v>38</v>
      </c>
      <c r="E62" s="35">
        <f>E13+E24+E36+E45</f>
        <v>374</v>
      </c>
      <c r="F62" s="35">
        <f>F13+F24+F36+F45</f>
        <v>726</v>
      </c>
      <c r="G62" s="35">
        <f>G13+G24+G36+G45</f>
        <v>37</v>
      </c>
      <c r="H62" s="35">
        <f>H13+H24+H36+H45</f>
        <v>48</v>
      </c>
      <c r="I62" s="35">
        <f>I13+I24+I36+I45</f>
        <v>16</v>
      </c>
      <c r="J62"/>
      <c r="K62"/>
      <c r="L62"/>
      <c r="M62"/>
      <c r="N62"/>
    </row>
    <row r="63" spans="2:14" ht="12.75" customHeight="1">
      <c r="B63" s="33"/>
      <c r="C63" s="36"/>
      <c r="D63" s="37" t="s">
        <v>39</v>
      </c>
      <c r="E63" s="38">
        <f>E14+E25+E37+E46+E54</f>
        <v>7306</v>
      </c>
      <c r="F63" s="38">
        <f>F14+F25+F37+F46+F54</f>
        <v>18215</v>
      </c>
      <c r="G63" s="38">
        <f>G14+G25+G37+G46+G54</f>
        <v>679</v>
      </c>
      <c r="H63" s="38">
        <f>H14+H25+H37+H46+H54</f>
        <v>2140</v>
      </c>
      <c r="I63" s="38">
        <f>I14+I25+I37+I46+I54</f>
        <v>118</v>
      </c>
      <c r="J63" s="16"/>
      <c r="K63" s="16"/>
      <c r="L63" s="16"/>
      <c r="M63"/>
      <c r="N63"/>
    </row>
    <row r="64" spans="2:14" ht="12.75" customHeight="1">
      <c r="B64" s="33"/>
      <c r="C64" s="30" t="s">
        <v>19</v>
      </c>
      <c r="D64" s="34" t="s">
        <v>40</v>
      </c>
      <c r="E64" s="35">
        <f>E15+E26+E38+E47+E55</f>
        <v>10689</v>
      </c>
      <c r="F64" s="35">
        <f>F15+F26+F38+F47+F55</f>
        <v>26826</v>
      </c>
      <c r="G64" s="35">
        <f>G15+G26+G38+G47+G55</f>
        <v>730</v>
      </c>
      <c r="H64" s="35">
        <f>H15+H26+H38+H47+H55</f>
        <v>2381</v>
      </c>
      <c r="I64" s="35">
        <f>I15+I26+I38+I47+I55</f>
        <v>53</v>
      </c>
      <c r="J64" s="16"/>
      <c r="K64" s="16"/>
      <c r="L64" s="16"/>
      <c r="M64"/>
      <c r="N64"/>
    </row>
    <row r="65" spans="2:14" ht="12.75">
      <c r="B65" s="33"/>
      <c r="C65" s="33"/>
      <c r="D65" s="34" t="s">
        <v>41</v>
      </c>
      <c r="E65" s="35">
        <f>E16+E27+E39+E48</f>
        <v>3651</v>
      </c>
      <c r="F65" s="35">
        <f>F16+F27+F39+F48</f>
        <v>8256</v>
      </c>
      <c r="G65" s="35">
        <f>G16+G27+G39+G48</f>
        <v>208</v>
      </c>
      <c r="H65" s="35">
        <f>H16+H27+H39+H48</f>
        <v>909</v>
      </c>
      <c r="I65" s="35">
        <f>I16+I27+I39+I48</f>
        <v>12</v>
      </c>
      <c r="N65"/>
    </row>
    <row r="66" spans="2:14" ht="14.25" customHeight="1">
      <c r="B66" s="33"/>
      <c r="C66" s="33"/>
      <c r="D66" s="34" t="s">
        <v>42</v>
      </c>
      <c r="E66" s="35">
        <f>E17+E56</f>
        <v>1103</v>
      </c>
      <c r="F66" s="35">
        <f>F17+F56</f>
        <v>2052</v>
      </c>
      <c r="G66" s="35">
        <f>G17+G56</f>
        <v>72</v>
      </c>
      <c r="H66" s="35">
        <f>H17+H56</f>
        <v>214</v>
      </c>
      <c r="I66" s="35">
        <f>I17+I56</f>
        <v>5</v>
      </c>
      <c r="N66"/>
    </row>
    <row r="67" spans="2:14" ht="12.75">
      <c r="B67" s="33"/>
      <c r="C67" s="33"/>
      <c r="D67" s="34" t="s">
        <v>43</v>
      </c>
      <c r="E67" s="35">
        <f>E18+E28</f>
        <v>1598</v>
      </c>
      <c r="F67" s="35">
        <f>F18+F28</f>
        <v>3712</v>
      </c>
      <c r="G67" s="35">
        <f>G18+G28</f>
        <v>104</v>
      </c>
      <c r="H67" s="35">
        <f>H18+H28</f>
        <v>246</v>
      </c>
      <c r="I67" s="35">
        <f>I18+I28</f>
        <v>8</v>
      </c>
      <c r="N67" s="16"/>
    </row>
    <row r="68" spans="2:14" ht="12.75" customHeight="1">
      <c r="B68" s="33"/>
      <c r="C68" s="33"/>
      <c r="D68" s="34" t="s">
        <v>44</v>
      </c>
      <c r="E68" s="35">
        <f>E19+E29+E40+E49</f>
        <v>12291</v>
      </c>
      <c r="F68" s="35">
        <f>F19+F29+F40+F49</f>
        <v>27775</v>
      </c>
      <c r="G68" s="35">
        <f>G19+G29+G40+G49</f>
        <v>579</v>
      </c>
      <c r="H68" s="35">
        <f>H19+H29+H40+H49</f>
        <v>1496</v>
      </c>
      <c r="I68" s="35">
        <f>I19+I29+I40+I49</f>
        <v>28</v>
      </c>
      <c r="N68" s="16"/>
    </row>
    <row r="69" spans="2:14" ht="12.75" customHeight="1">
      <c r="B69" s="33"/>
      <c r="C69" s="33"/>
      <c r="D69" s="34" t="s">
        <v>45</v>
      </c>
      <c r="E69" s="35">
        <f>E20+E30+E50+E57</f>
        <v>3611</v>
      </c>
      <c r="F69" s="35">
        <f>F20+F30+F50+F57</f>
        <v>8488</v>
      </c>
      <c r="G69" s="35">
        <f>G20+G30+G50+G57</f>
        <v>310</v>
      </c>
      <c r="H69" s="35">
        <f>H20+H30+H50+H57</f>
        <v>705</v>
      </c>
      <c r="I69" s="35">
        <f>I20+I30+I50+I57</f>
        <v>50</v>
      </c>
      <c r="N69" s="16"/>
    </row>
    <row r="70" spans="2:14" ht="12.75" customHeight="1">
      <c r="B70" s="33"/>
      <c r="C70" s="33"/>
      <c r="D70" s="34" t="s">
        <v>46</v>
      </c>
      <c r="E70" s="35">
        <f>E31</f>
        <v>160</v>
      </c>
      <c r="F70" s="35">
        <f t="shared" ref="F70:I70" si="4">F31</f>
        <v>208</v>
      </c>
      <c r="G70" s="35">
        <f t="shared" si="4"/>
        <v>14</v>
      </c>
      <c r="H70" s="35">
        <f t="shared" si="4"/>
        <v>21</v>
      </c>
      <c r="I70" s="35">
        <f t="shared" si="4"/>
        <v>3</v>
      </c>
      <c r="N70" s="16"/>
    </row>
    <row r="71" spans="2:14" ht="12.75" customHeight="1">
      <c r="B71" s="33"/>
      <c r="C71" s="33"/>
      <c r="D71" s="34" t="s">
        <v>47</v>
      </c>
      <c r="E71" s="35">
        <f>E21+E32+E41+E51</f>
        <v>444</v>
      </c>
      <c r="F71" s="35">
        <f t="shared" ref="F71:I71" si="5">F21+F32+F41+F51</f>
        <v>1094</v>
      </c>
      <c r="G71" s="35">
        <f t="shared" si="5"/>
        <v>80</v>
      </c>
      <c r="H71" s="35">
        <f t="shared" si="5"/>
        <v>160</v>
      </c>
      <c r="I71" s="35">
        <f t="shared" si="5"/>
        <v>20</v>
      </c>
      <c r="N71" s="16"/>
    </row>
    <row r="72" spans="2:14" ht="12.75" customHeight="1" thickBot="1">
      <c r="B72" s="39"/>
      <c r="C72" s="40"/>
      <c r="D72" s="41" t="s">
        <v>27</v>
      </c>
      <c r="E72" s="42">
        <f>SUM(E59:E71)</f>
        <v>59074</v>
      </c>
      <c r="F72" s="42">
        <f t="shared" ref="F72:I72" si="6">SUM(F59:F71)</f>
        <v>143559</v>
      </c>
      <c r="G72" s="42">
        <f t="shared" si="6"/>
        <v>3829</v>
      </c>
      <c r="H72" s="42">
        <f t="shared" si="6"/>
        <v>10182</v>
      </c>
      <c r="I72" s="42">
        <f t="shared" si="6"/>
        <v>372</v>
      </c>
      <c r="N72" s="16"/>
    </row>
    <row r="73" spans="2:14" ht="12.75" customHeight="1" thickTop="1">
      <c r="N73" s="16"/>
    </row>
    <row r="74" spans="2:14" ht="12.75" customHeight="1">
      <c r="N74" s="16"/>
    </row>
    <row r="75" spans="2:14" ht="12.75" customHeight="1"/>
    <row r="76" spans="2:14" ht="12.75" customHeight="1"/>
    <row r="77" spans="2:14" ht="12.75" customHeight="1"/>
    <row r="78" spans="2:14" ht="12.75" customHeight="1"/>
    <row r="79" spans="2:14" ht="12.75" customHeight="1"/>
    <row r="80" spans="2:1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9" ht="12.75"/>
    <row r="90" ht="12.75"/>
    <row r="91" ht="12.75"/>
    <row r="92" ht="12.75"/>
    <row r="93" ht="12.75"/>
    <row r="94" ht="12.75"/>
    <row r="95" ht="12.75"/>
  </sheetData>
  <mergeCells count="24">
    <mergeCell ref="B53:B58"/>
    <mergeCell ref="C53:C54"/>
    <mergeCell ref="C55:C57"/>
    <mergeCell ref="B59:B72"/>
    <mergeCell ref="C59:C63"/>
    <mergeCell ref="C64:C71"/>
    <mergeCell ref="B34:B42"/>
    <mergeCell ref="C34:C37"/>
    <mergeCell ref="C38:C41"/>
    <mergeCell ref="B43:B52"/>
    <mergeCell ref="C43:C46"/>
    <mergeCell ref="C47:C51"/>
    <mergeCell ref="B11:B22"/>
    <mergeCell ref="C11:C14"/>
    <mergeCell ref="C15:C21"/>
    <mergeCell ref="B23:B33"/>
    <mergeCell ref="C23:C25"/>
    <mergeCell ref="C26:C32"/>
    <mergeCell ref="B1:I1"/>
    <mergeCell ref="B2:I2"/>
    <mergeCell ref="B3:I3"/>
    <mergeCell ref="B5:I5"/>
    <mergeCell ref="B6:I6"/>
    <mergeCell ref="B9:I9"/>
  </mergeCells>
  <pageMargins left="0.74803149606299213" right="0.74803149606299213" top="0.27559055118110237" bottom="0.23622047244094491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MS Instit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2016-03-07T18:00:35Z</dcterms:created>
  <dcterms:modified xsi:type="dcterms:W3CDTF">2016-03-07T18:04:50Z</dcterms:modified>
</cp:coreProperties>
</file>